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720" windowHeight="12315"/>
  </bookViews>
  <sheets>
    <sheet name="Ekmeklik TMO Deposu" sheetId="1" r:id="rId1"/>
  </sheets>
  <calcPr calcId="145621"/>
</workbook>
</file>

<file path=xl/calcChain.xml><?xml version="1.0" encoding="utf-8"?>
<calcChain xmlns="http://schemas.openxmlformats.org/spreadsheetml/2006/main">
  <c r="U5" i="1" l="1"/>
  <c r="U9" i="1"/>
  <c r="U11" i="1"/>
  <c r="U13" i="1"/>
  <c r="U14" i="1"/>
  <c r="U15" i="1"/>
  <c r="U4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R16" i="1"/>
  <c r="S16" i="1"/>
  <c r="T16" i="1"/>
  <c r="B16" i="1"/>
  <c r="S8" i="1"/>
  <c r="S7" i="1"/>
  <c r="S6" i="1"/>
  <c r="U6" i="1" s="1"/>
  <c r="Q12" i="1"/>
  <c r="Q8" i="1"/>
  <c r="U8" i="1" s="1"/>
  <c r="Q7" i="1"/>
  <c r="U7" i="1" s="1"/>
  <c r="Q6" i="1"/>
  <c r="P10" i="1"/>
  <c r="U10" i="1" s="1"/>
  <c r="P12" i="1"/>
  <c r="U12" i="1" s="1"/>
  <c r="Q16" i="1" l="1"/>
  <c r="U16" i="1" l="1"/>
</calcChain>
</file>

<file path=xl/sharedStrings.xml><?xml version="1.0" encoding="utf-8"?>
<sst xmlns="http://schemas.openxmlformats.org/spreadsheetml/2006/main" count="41" uniqueCount="23">
  <si>
    <t>EK 1/D</t>
  </si>
  <si>
    <t>BAŞMÜDÜRLÜK</t>
  </si>
  <si>
    <t>TOPLAM</t>
  </si>
  <si>
    <t>Açık</t>
  </si>
  <si>
    <t>Kapalı</t>
  </si>
  <si>
    <t>SATIŞA AÇILAN TMO STOKLARI (TON)</t>
  </si>
  <si>
    <t xml:space="preserve">ESKİŞEHİR BAŞMÜDÜRLÜĞÜ ZEYDANLAR DEPOSU </t>
  </si>
  <si>
    <t xml:space="preserve">HAMİDYE GEÇİCİ ALIM MERKEZİ </t>
  </si>
  <si>
    <t>KAYMAZ GEÇİCİ ALIM MERKEZİ</t>
  </si>
  <si>
    <t>SEYİTGAZİ GEÇİCİ ALIM MERKEZİ</t>
  </si>
  <si>
    <t xml:space="preserve">SATILMIŞOĞLU GEÇİCİ ALIM MERKEZİ </t>
  </si>
  <si>
    <t>SİVRİHİSAR AJANS AMİRLİĞİ</t>
  </si>
  <si>
    <t>BİÇER TESİSLİ EKİP</t>
  </si>
  <si>
    <t>GÜNYÜZÜ GEÇİCİ ALIM MERKEZİ</t>
  </si>
  <si>
    <t>ALTINTAŞ GEÇİŞCİ ALIM MERKEZİ</t>
  </si>
  <si>
    <t>ASLANAPA GEÇİCİALIM MERKEZİ</t>
  </si>
  <si>
    <t xml:space="preserve">KIRGILLI GEÇİCİ ALIM MERKEZİ </t>
  </si>
  <si>
    <t>LİSDANSLI DEPO ADI</t>
  </si>
  <si>
    <t>ÜRÜN KODU</t>
  </si>
  <si>
    <t>SATIŞA AÇILAN MİKTAR (KG)</t>
  </si>
  <si>
    <t>DÜLGER LİDAŞ</t>
  </si>
  <si>
    <t xml:space="preserve">ALTINBİLEK ÇİFTELER LİDAŞ </t>
  </si>
  <si>
    <t xml:space="preserve">MY SİLO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</si>
</sst>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#,##0"/>
  </numFmts>
  <fonts count="14" x14ac:knownFonts="1">
    <font>
      <sz val="10"/>
      <name val="Arial"/>
    </font>
    <font>
      <b/>
      <sz val="16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Arial"/>
      <family val="2"/>
      <charset val="162"/>
    </font>
    <font>
      <sz val="12"/>
      <name val="Arial"/>
      <family val="2"/>
      <charset val="162"/>
    </font>
    <font>
      <b/>
      <sz val="14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6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2"/>
      <color theme="1"/>
      <name val="Arial"/>
      <family val="2"/>
      <charset val="162"/>
    </font>
    <font>
      <b/>
      <sz val="12"/>
      <name val="Arial"/>
      <family val="2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b/>
      <sz val="16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41">
    <xf numFmtId="0" fontId="0" fillId="0" borderId="0" xfId="0"/>
    <xf numFmtId="3" fontId="2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vertical="center"/>
    </xf>
    <xf numFmtId="164" fontId="6" fillId="0" borderId="1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0" fontId="6" fillId="0" borderId="0" xfId="0" applyFont="1" applyFill="1"/>
    <xf numFmtId="16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3" fontId="7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" fontId="11" fillId="0" borderId="0" xfId="0" applyNumberFormat="1" applyFont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left" vertical="center" wrapText="1"/>
    </xf>
    <xf numFmtId="3" fontId="5" fillId="0" borderId="4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23"/>
  <sheetViews>
    <sheetView tabSelected="1" zoomScale="70" zoomScaleNormal="70" zoomScaleSheetLayoutView="5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4" sqref="I4:P4"/>
    </sheetView>
  </sheetViews>
  <sheetFormatPr defaultColWidth="118.5703125" defaultRowHeight="20.25" x14ac:dyDescent="0.2"/>
  <cols>
    <col min="1" max="1" width="48" style="21" customWidth="1"/>
    <col min="2" max="2" width="22.140625" style="22" customWidth="1"/>
    <col min="3" max="3" width="24.85546875" style="22" customWidth="1"/>
    <col min="4" max="4" width="19.85546875" style="22" customWidth="1"/>
    <col min="5" max="5" width="18.85546875" style="22" customWidth="1"/>
    <col min="6" max="6" width="17.42578125" style="22" customWidth="1"/>
    <col min="7" max="7" width="16.7109375" style="3" customWidth="1"/>
    <col min="8" max="8" width="17.140625" style="3" customWidth="1"/>
    <col min="9" max="10" width="15.140625" style="3" bestFit="1" customWidth="1"/>
    <col min="11" max="12" width="13.7109375" style="3" bestFit="1" customWidth="1"/>
    <col min="13" max="20" width="15.140625" style="3" bestFit="1" customWidth="1"/>
    <col min="21" max="21" width="25.28515625" style="2" customWidth="1"/>
    <col min="22" max="26" width="10.7109375" style="2" customWidth="1"/>
    <col min="27" max="27" width="10.7109375" style="3" customWidth="1"/>
    <col min="28" max="36" width="10.7109375" style="4" customWidth="1"/>
    <col min="37" max="16384" width="118.5703125" style="4"/>
  </cols>
  <sheetData>
    <row r="1" spans="1:27" ht="47.25" customHeight="1" x14ac:dyDescent="0.2">
      <c r="A1" s="38" t="s">
        <v>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  <c r="U1" s="1" t="s">
        <v>0</v>
      </c>
    </row>
    <row r="2" spans="1:27" ht="43.5" customHeight="1" x14ac:dyDescent="0.2">
      <c r="A2" s="35" t="s">
        <v>1</v>
      </c>
      <c r="B2" s="37">
        <v>1212</v>
      </c>
      <c r="C2" s="37"/>
      <c r="D2" s="37">
        <v>1213</v>
      </c>
      <c r="E2" s="37"/>
      <c r="F2" s="37">
        <v>1222</v>
      </c>
      <c r="G2" s="37"/>
      <c r="H2" s="37">
        <v>1223</v>
      </c>
      <c r="I2" s="37"/>
      <c r="J2" s="5">
        <v>1549</v>
      </c>
      <c r="K2" s="37">
        <v>1611</v>
      </c>
      <c r="L2" s="37"/>
      <c r="M2" s="37">
        <v>1621</v>
      </c>
      <c r="N2" s="37"/>
      <c r="O2" s="37">
        <v>2112</v>
      </c>
      <c r="P2" s="37"/>
      <c r="Q2" s="37">
        <v>2311</v>
      </c>
      <c r="R2" s="37"/>
      <c r="S2" s="37">
        <v>2312</v>
      </c>
      <c r="T2" s="37"/>
      <c r="U2" s="33" t="s">
        <v>2</v>
      </c>
    </row>
    <row r="3" spans="1:27" ht="41.25" customHeight="1" x14ac:dyDescent="0.2">
      <c r="A3" s="36"/>
      <c r="B3" s="5" t="s">
        <v>3</v>
      </c>
      <c r="C3" s="5" t="s">
        <v>4</v>
      </c>
      <c r="D3" s="5" t="s">
        <v>3</v>
      </c>
      <c r="E3" s="5" t="s">
        <v>4</v>
      </c>
      <c r="F3" s="5" t="s">
        <v>3</v>
      </c>
      <c r="G3" s="5" t="s">
        <v>4</v>
      </c>
      <c r="H3" s="5" t="s">
        <v>3</v>
      </c>
      <c r="I3" s="5" t="s">
        <v>4</v>
      </c>
      <c r="J3" s="5" t="s">
        <v>4</v>
      </c>
      <c r="K3" s="5" t="s">
        <v>3</v>
      </c>
      <c r="L3" s="5" t="s">
        <v>4</v>
      </c>
      <c r="M3" s="5" t="s">
        <v>3</v>
      </c>
      <c r="N3" s="5" t="s">
        <v>4</v>
      </c>
      <c r="O3" s="5" t="s">
        <v>3</v>
      </c>
      <c r="P3" s="5" t="s">
        <v>4</v>
      </c>
      <c r="Q3" s="5" t="s">
        <v>3</v>
      </c>
      <c r="R3" s="5" t="s">
        <v>4</v>
      </c>
      <c r="S3" s="5" t="s">
        <v>3</v>
      </c>
      <c r="T3" s="5" t="s">
        <v>4</v>
      </c>
      <c r="U3" s="34"/>
    </row>
    <row r="4" spans="1:27" ht="44.25" customHeight="1" x14ac:dyDescent="0.2">
      <c r="A4" s="23" t="s">
        <v>6</v>
      </c>
      <c r="B4" s="7"/>
      <c r="C4" s="7"/>
      <c r="D4" s="7"/>
      <c r="E4" s="7"/>
      <c r="F4" s="7"/>
      <c r="G4" s="7"/>
      <c r="H4" s="7"/>
      <c r="I4" s="7">
        <v>6385260</v>
      </c>
      <c r="J4" s="7"/>
      <c r="K4" s="7"/>
      <c r="L4" s="7"/>
      <c r="M4" s="7"/>
      <c r="N4" s="7">
        <v>3648240</v>
      </c>
      <c r="O4" s="7"/>
      <c r="P4" s="7">
        <v>998680</v>
      </c>
      <c r="Q4" s="7"/>
      <c r="R4" s="7"/>
      <c r="S4" s="7"/>
      <c r="T4" s="7"/>
      <c r="U4" s="8">
        <f>+B4+C4+D4+E4+F4+G4+H4+I4+J4+K4+L4+M4+N4+O4+P4+Q4+R4+S4+T4</f>
        <v>11032180</v>
      </c>
    </row>
    <row r="5" spans="1:27" ht="30" customHeight="1" x14ac:dyDescent="0.2">
      <c r="A5" s="6" t="s">
        <v>7</v>
      </c>
      <c r="B5" s="7"/>
      <c r="C5" s="7"/>
      <c r="D5" s="7"/>
      <c r="E5" s="7"/>
      <c r="F5" s="7"/>
      <c r="G5" s="7"/>
      <c r="H5" s="7">
        <v>2979740</v>
      </c>
      <c r="I5" s="7"/>
      <c r="J5" s="7"/>
      <c r="L5" s="7"/>
      <c r="M5" s="7">
        <v>4902970</v>
      </c>
      <c r="N5" s="7"/>
      <c r="O5" s="7"/>
      <c r="P5" s="7"/>
      <c r="Q5" s="7"/>
      <c r="R5" s="7"/>
      <c r="S5" s="7"/>
      <c r="T5" s="7"/>
      <c r="U5" s="8">
        <f t="shared" ref="U5:U15" si="0">+B5+C5+D5+E5+F5+G5+H5+I5+J5+K5+L5+M5+N5+O5+P5+Q5+R5+S5+T5</f>
        <v>7882710</v>
      </c>
    </row>
    <row r="6" spans="1:27" ht="30" customHeight="1" x14ac:dyDescent="0.2">
      <c r="A6" s="6" t="s">
        <v>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>
        <f>483160+609880+689520</f>
        <v>1782560</v>
      </c>
      <c r="R6" s="7"/>
      <c r="S6" s="7">
        <f>366120+476640+351340+424480+613200</f>
        <v>2231780</v>
      </c>
      <c r="T6" s="7"/>
      <c r="U6" s="8">
        <f t="shared" si="0"/>
        <v>4014340</v>
      </c>
    </row>
    <row r="7" spans="1:27" ht="30" customHeight="1" x14ac:dyDescent="0.2">
      <c r="A7" s="6" t="s">
        <v>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>
        <f>320370+641080+63950</f>
        <v>1025400</v>
      </c>
      <c r="R7" s="7"/>
      <c r="S7" s="7">
        <f>235820+702860</f>
        <v>938680</v>
      </c>
      <c r="T7" s="7"/>
      <c r="U7" s="8">
        <f t="shared" si="0"/>
        <v>1964080</v>
      </c>
    </row>
    <row r="8" spans="1:27" s="12" customFormat="1" ht="30" customHeight="1" x14ac:dyDescent="0.2">
      <c r="A8" s="6" t="s">
        <v>10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>
        <f>1042550+525450+220700</f>
        <v>1788700</v>
      </c>
      <c r="R8" s="9"/>
      <c r="S8" s="9">
        <f>423800+220700+423350+493700</f>
        <v>1561550</v>
      </c>
      <c r="T8" s="9"/>
      <c r="U8" s="8">
        <f t="shared" si="0"/>
        <v>3350250</v>
      </c>
      <c r="V8" s="10"/>
      <c r="W8" s="10"/>
      <c r="X8" s="10"/>
      <c r="Y8" s="10"/>
      <c r="Z8" s="10"/>
      <c r="AA8" s="11"/>
    </row>
    <row r="9" spans="1:27" ht="30" customHeight="1" x14ac:dyDescent="0.2">
      <c r="A9" s="6" t="s">
        <v>11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683520</v>
      </c>
      <c r="R9" s="7"/>
      <c r="S9" s="7">
        <v>980480</v>
      </c>
      <c r="T9" s="7"/>
      <c r="U9" s="8">
        <f t="shared" si="0"/>
        <v>1664000</v>
      </c>
    </row>
    <row r="10" spans="1:27" ht="30" customHeight="1" x14ac:dyDescent="0.2">
      <c r="A10" s="6" t="s">
        <v>12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>
        <f>1225640+1203680</f>
        <v>2429320</v>
      </c>
      <c r="Q10" s="7"/>
      <c r="R10" s="7"/>
      <c r="S10" s="7"/>
      <c r="T10" s="7"/>
      <c r="U10" s="8">
        <f t="shared" si="0"/>
        <v>2429320</v>
      </c>
    </row>
    <row r="11" spans="1:27" ht="30" customHeight="1" x14ac:dyDescent="0.2">
      <c r="A11" s="6" t="s">
        <v>13</v>
      </c>
      <c r="B11" s="7">
        <v>9650</v>
      </c>
      <c r="C11" s="7"/>
      <c r="D11" s="7">
        <v>281600</v>
      </c>
      <c r="E11" s="7"/>
      <c r="F11" s="7">
        <v>3801570</v>
      </c>
      <c r="G11" s="7"/>
      <c r="H11" s="7">
        <v>3604780</v>
      </c>
      <c r="I11" s="7"/>
      <c r="J11" s="7"/>
      <c r="K11" s="7"/>
      <c r="L11" s="7"/>
      <c r="M11" s="7"/>
      <c r="N11" s="7"/>
      <c r="O11" s="7">
        <v>4477940</v>
      </c>
      <c r="P11" s="7"/>
      <c r="Q11" s="7">
        <v>126960</v>
      </c>
      <c r="R11" s="7"/>
      <c r="S11" s="7">
        <v>135380</v>
      </c>
      <c r="T11" s="7"/>
      <c r="U11" s="8">
        <f t="shared" si="0"/>
        <v>12437880</v>
      </c>
    </row>
    <row r="12" spans="1:27" ht="30" customHeight="1" x14ac:dyDescent="0.2">
      <c r="A12" s="6" t="s">
        <v>14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>
        <f>163340+566160+181700</f>
        <v>911200</v>
      </c>
      <c r="Q12" s="7">
        <f>632080+31040</f>
        <v>663120</v>
      </c>
      <c r="R12" s="7"/>
      <c r="S12" s="7"/>
      <c r="T12" s="7"/>
      <c r="U12" s="8">
        <f t="shared" si="0"/>
        <v>1574320</v>
      </c>
    </row>
    <row r="13" spans="1:27" ht="30" customHeight="1" x14ac:dyDescent="0.2">
      <c r="A13" s="6" t="s">
        <v>15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>
        <v>61100</v>
      </c>
      <c r="P13" s="7"/>
      <c r="Q13" s="7"/>
      <c r="R13" s="7"/>
      <c r="S13" s="7"/>
      <c r="T13" s="7"/>
      <c r="U13" s="8">
        <f t="shared" si="0"/>
        <v>61100</v>
      </c>
    </row>
    <row r="14" spans="1:27" ht="30" customHeight="1" x14ac:dyDescent="0.2">
      <c r="A14" s="6" t="s">
        <v>16</v>
      </c>
      <c r="B14" s="7"/>
      <c r="C14" s="7"/>
      <c r="D14" s="7"/>
      <c r="E14" s="7"/>
      <c r="F14" s="7"/>
      <c r="G14" s="7"/>
      <c r="H14" s="7"/>
      <c r="I14" s="7"/>
      <c r="J14" s="7"/>
      <c r="K14" s="7">
        <v>224680</v>
      </c>
      <c r="L14" s="7"/>
      <c r="M14" s="7">
        <v>139920</v>
      </c>
      <c r="N14" s="7"/>
      <c r="O14" s="7">
        <v>427040</v>
      </c>
      <c r="P14" s="7"/>
      <c r="Q14" s="7"/>
      <c r="R14" s="7"/>
      <c r="S14" s="7"/>
      <c r="T14" s="7"/>
      <c r="U14" s="8">
        <f t="shared" si="0"/>
        <v>791640</v>
      </c>
    </row>
    <row r="15" spans="1:27" ht="30" customHeight="1" x14ac:dyDescent="0.2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8">
        <f t="shared" si="0"/>
        <v>0</v>
      </c>
    </row>
    <row r="16" spans="1:27" s="16" customFormat="1" ht="30" customHeight="1" x14ac:dyDescent="0.2">
      <c r="A16" s="6" t="s">
        <v>2</v>
      </c>
      <c r="B16" s="13">
        <f>SUM(B4:B15)</f>
        <v>9650</v>
      </c>
      <c r="C16" s="13">
        <f t="shared" ref="C16:U16" si="1">SUM(C4:C15)</f>
        <v>0</v>
      </c>
      <c r="D16" s="13">
        <f t="shared" si="1"/>
        <v>281600</v>
      </c>
      <c r="E16" s="13">
        <f t="shared" si="1"/>
        <v>0</v>
      </c>
      <c r="F16" s="13">
        <f t="shared" si="1"/>
        <v>3801570</v>
      </c>
      <c r="G16" s="13">
        <f t="shared" si="1"/>
        <v>0</v>
      </c>
      <c r="H16" s="13">
        <f t="shared" si="1"/>
        <v>6584520</v>
      </c>
      <c r="I16" s="13">
        <f t="shared" si="1"/>
        <v>6385260</v>
      </c>
      <c r="J16" s="13">
        <f t="shared" si="1"/>
        <v>0</v>
      </c>
      <c r="K16" s="13">
        <f t="shared" si="1"/>
        <v>224680</v>
      </c>
      <c r="L16" s="13">
        <f t="shared" si="1"/>
        <v>0</v>
      </c>
      <c r="M16" s="13">
        <f t="shared" si="1"/>
        <v>5042890</v>
      </c>
      <c r="N16" s="13">
        <f t="shared" si="1"/>
        <v>3648240</v>
      </c>
      <c r="O16" s="13">
        <f t="shared" si="1"/>
        <v>4966080</v>
      </c>
      <c r="P16" s="13">
        <f t="shared" si="1"/>
        <v>4339200</v>
      </c>
      <c r="Q16" s="13">
        <f t="shared" si="1"/>
        <v>6070260</v>
      </c>
      <c r="R16" s="13">
        <f t="shared" si="1"/>
        <v>0</v>
      </c>
      <c r="S16" s="13">
        <f t="shared" si="1"/>
        <v>5847870</v>
      </c>
      <c r="T16" s="13">
        <f t="shared" si="1"/>
        <v>0</v>
      </c>
      <c r="U16" s="13">
        <f t="shared" si="1"/>
        <v>47201820</v>
      </c>
      <c r="V16" s="14"/>
      <c r="W16" s="14"/>
      <c r="X16" s="14"/>
      <c r="Y16" s="14"/>
      <c r="Z16" s="14"/>
      <c r="AA16" s="15"/>
    </row>
    <row r="17" spans="1:21" ht="30" customHeight="1" x14ac:dyDescent="0.3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9"/>
      <c r="N17" s="19"/>
      <c r="O17" s="19"/>
      <c r="P17" s="19"/>
      <c r="Q17" s="19"/>
      <c r="R17" s="19"/>
      <c r="S17" s="19"/>
      <c r="T17" s="19"/>
      <c r="U17" s="20"/>
    </row>
    <row r="18" spans="1:21" ht="30" customHeight="1" x14ac:dyDescent="0.2"/>
    <row r="19" spans="1:21" ht="52.5" customHeight="1" x14ac:dyDescent="0.2">
      <c r="A19" s="25" t="s">
        <v>17</v>
      </c>
      <c r="B19" s="26" t="s">
        <v>18</v>
      </c>
      <c r="C19" s="29" t="s">
        <v>19</v>
      </c>
      <c r="D19" s="29"/>
    </row>
    <row r="20" spans="1:21" x14ac:dyDescent="0.2">
      <c r="A20" s="27" t="s">
        <v>20</v>
      </c>
      <c r="B20" s="28">
        <v>1141</v>
      </c>
      <c r="C20" s="30">
        <v>3772782</v>
      </c>
      <c r="D20" s="31"/>
    </row>
    <row r="21" spans="1:21" x14ac:dyDescent="0.2">
      <c r="A21" s="27" t="s">
        <v>21</v>
      </c>
      <c r="B21" s="28">
        <v>1223</v>
      </c>
      <c r="C21" s="30">
        <v>2500000</v>
      </c>
      <c r="D21" s="31"/>
    </row>
    <row r="22" spans="1:21" x14ac:dyDescent="0.2">
      <c r="A22" s="27" t="s">
        <v>22</v>
      </c>
      <c r="B22" s="28">
        <v>1549</v>
      </c>
      <c r="C22" s="30">
        <v>3000000</v>
      </c>
      <c r="D22" s="31"/>
    </row>
    <row r="23" spans="1:21" x14ac:dyDescent="0.2">
      <c r="B23" s="24"/>
      <c r="C23" s="32"/>
      <c r="D23" s="32"/>
    </row>
  </sheetData>
  <mergeCells count="17">
    <mergeCell ref="A1:T1"/>
    <mergeCell ref="U2:U3"/>
    <mergeCell ref="A2:A3"/>
    <mergeCell ref="B2:C2"/>
    <mergeCell ref="D2:E2"/>
    <mergeCell ref="F2:G2"/>
    <mergeCell ref="H2:I2"/>
    <mergeCell ref="K2:L2"/>
    <mergeCell ref="M2:N2"/>
    <mergeCell ref="O2:P2"/>
    <mergeCell ref="Q2:R2"/>
    <mergeCell ref="S2:T2"/>
    <mergeCell ref="C19:D19"/>
    <mergeCell ref="C20:D20"/>
    <mergeCell ref="C21:D21"/>
    <mergeCell ref="C22:D22"/>
    <mergeCell ref="C23:D23"/>
  </mergeCells>
  <printOptions horizontalCentered="1" verticalCentered="1" gridLines="1" gridLinesSet="0"/>
  <pageMargins left="0" right="0" top="0" bottom="0" header="0" footer="0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Ekmeklik TMO Deposu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Sevnur TUNCER</dc:creator>
  <cp:lastModifiedBy>Sevnur TUNCER</cp:lastModifiedBy>
  <dcterms:created xsi:type="dcterms:W3CDTF">2024-03-04T13:18:02Z</dcterms:created>
  <dcterms:modified xsi:type="dcterms:W3CDTF">2024-03-04T13:51:18Z</dcterms:modified>
</cp:coreProperties>
</file>